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20" yWindow="-120" windowWidth="20730" windowHeight="11760"/>
  </bookViews>
  <sheets>
    <sheet name="CALENDAR - FEADR" sheetId="1" r:id="rId1"/>
    <sheet name="CALENDAR - EURI" sheetId="2" r:id="rId2"/>
  </sheets>
  <definedNames>
    <definedName name="_xlnm._FilterDatabase" localSheetId="0" hidden="1">'CALENDAR - FEADR'!$A$6:$N$12</definedName>
    <definedName name="_xlnm.Print_Area" localSheetId="0">'CALENDAR - FEADR'!$A$1:$P$12</definedName>
    <definedName name="_xlnm.Print_Titles" localSheetId="0">'CALENDAR - FEADR'!$5:$6</definedName>
  </definedNames>
  <calcPr calcId="181029"/>
</workbook>
</file>

<file path=xl/calcChain.xml><?xml version="1.0" encoding="utf-8"?>
<calcChain xmlns="http://schemas.openxmlformats.org/spreadsheetml/2006/main">
  <c r="M12" i="1"/>
  <c r="S8" i="2" l="1"/>
  <c r="R8"/>
  <c r="S7"/>
  <c r="P9" i="1"/>
  <c r="O12"/>
  <c r="Q8" i="2"/>
  <c r="E7" i="1" l="1"/>
</calcChain>
</file>

<file path=xl/sharedStrings.xml><?xml version="1.0" encoding="utf-8"?>
<sst xmlns="http://schemas.openxmlformats.org/spreadsheetml/2006/main" count="86" uniqueCount="54">
  <si>
    <t>GAL PLATOUL MEHEDINTI</t>
  </si>
  <si>
    <t>FONDURI FEADR</t>
  </si>
  <si>
    <t>Nr. Crt</t>
  </si>
  <si>
    <t>Denumire GAL</t>
  </si>
  <si>
    <t>Județul</t>
  </si>
  <si>
    <t xml:space="preserve">PAGINA DE INTERNET GAL </t>
  </si>
  <si>
    <t>Alocarea Financiară a SDL 19.2</t>
  </si>
  <si>
    <t>Măsura</t>
  </si>
  <si>
    <t>AUGUST</t>
  </si>
  <si>
    <t>DECEMBRIE</t>
  </si>
  <si>
    <t>APRILIE</t>
  </si>
  <si>
    <t>NOIEMBRIE</t>
  </si>
  <si>
    <t>IUNIE</t>
  </si>
  <si>
    <t>Total Sumă Lansată  pe Măsuri</t>
  </si>
  <si>
    <t>Procent din Alocarea Financiară a SDL</t>
  </si>
  <si>
    <t xml:space="preserve">Nr. proiecte selectate la nivelul GAL </t>
  </si>
  <si>
    <t>Valoarea nerambursabila a proiectelor selectate</t>
  </si>
  <si>
    <t>OBSERVATII</t>
  </si>
  <si>
    <t>Suma ce  va fi Lansată (2018)</t>
  </si>
  <si>
    <t>Suma ce  va fi Lansată (2019)</t>
  </si>
  <si>
    <t>Suma ce  va fi Lansată (2023)</t>
  </si>
  <si>
    <t xml:space="preserve">Asociația Grup de Acţiune Locală „Platoul Mehedinți" </t>
  </si>
  <si>
    <t>Mehedinti</t>
  </si>
  <si>
    <t>www.galplatoulmehedinti.ro</t>
  </si>
  <si>
    <t>M1/2A</t>
  </si>
  <si>
    <t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Conform Raportului de Selectie 60/20.01.202, din cele 3 proiecte in valoare de 45.000 euro, au fost selectate 2 proiecte in valoare de 30.000 euro, 1 proiect in valoare de 15.000 euro fiind fara finantare.</t>
  </si>
  <si>
    <t>M2/6A</t>
  </si>
  <si>
    <t>M3/6B</t>
  </si>
  <si>
    <t>M4/6B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</si>
  <si>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</si>
  <si>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M5/3A</t>
  </si>
  <si>
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 Conform Notei MADR 235393/14.05.2020, apelul a fost reluat pana in data de 16.06.2020. În data de 24.07.2020, conform Raportului de Selecție nr.269/24.07.2020, a fost selectat un proiect în valoare de 68.087 Euro.</t>
  </si>
  <si>
    <t>TOTAL</t>
  </si>
  <si>
    <t>REGISTRARE:  137/05/05/2023</t>
  </si>
  <si>
    <t>FONDURI EURI</t>
  </si>
  <si>
    <t>Nr. crt</t>
  </si>
  <si>
    <t>MARTIE</t>
  </si>
  <si>
    <t>MAI</t>
  </si>
  <si>
    <t>IULIE</t>
  </si>
  <si>
    <t>SEPTEMBRIE</t>
  </si>
  <si>
    <t>OCTOMBRIE</t>
  </si>
  <si>
    <t>Calendar lansări apeluri de selecție 2024 - Fonduri EURI</t>
  </si>
  <si>
    <t>NR. INREGISTRARE: 176/10.05.2024</t>
  </si>
  <si>
    <t>10.05.2024</t>
  </si>
  <si>
    <t>STRARE 176/</t>
  </si>
  <si>
    <t>570.000,00</t>
  </si>
  <si>
    <t>205.382,37</t>
  </si>
  <si>
    <r>
      <t xml:space="preserve"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 Pentru suma de 120.000 euro va fi deschis un nou apel.Conform Raportului de Selectie 59/20.01.202, din cele 5 proiecte in valoare de 150.000 euro, au fost selectate 4 proiecte in valoare de 120.000 euro, 1 proiect in valoare de 30.000 euro fiind fara finantare. </t>
    </r>
    <r>
      <rPr>
        <sz val="10.5"/>
        <color rgb="FFFF0000"/>
        <rFont val="Calibri"/>
        <family val="2"/>
        <scheme val="minor"/>
      </rPr>
      <t>Conform Notei GAL nr.118/01.04.2024 pentru masura M2/6A s-a disponibilizat suma de 153.393,96 euro urmare a rezilierii a 5 proiecte in valoare de 150.000 euro si a diferentei de 3.393,96 euro ramasa de la un proiect.Conform Notei de aprobare privind modificarea de SDL nr. 1 Simplă, anul 2024 ( Nr. 151591/08.04.2024 emisă de Ministerul Agriculturii și Dezvoltării Rurale) se apobă diminuarea alocării financiare pentru Măsura M2/6A-Business Rural de la 540.000,00euro la 386.606,04 euro.</t>
    </r>
  </si>
  <si>
    <t>Nr. 176/ 10.05.2024</t>
  </si>
  <si>
    <t>1.864.943,00</t>
  </si>
  <si>
    <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euro. 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 Conform modificării Anexei 4 T -Planul de finanțare (aprobat prin Nota nr. 201587/08.09.2022 a Ministerului Agriculturii și Dezvoltării Rurale pt. acestă măsură au mai fost alocți 155.586,26 euro, sumă provenită în urma distribuirii bugetului de tranziție cf Notei nr. 201257/17.06.2022. Suma totală ce va fi lansată în octombrie 2022 este de 272.489,81. Conform Raportului de Selectie nr.117/25.04.2023, au fost selectate 8 proiecte in valoare de 263.060 euro. Valoarea ramasa este de 9.429,81 euro. În data de 07.06.2023 a fost emisă Nota nr. 158/07.06.2023 în baza  Adresei nr. 571/06.06.2023 emise de către OJFIR Mehedinți , conform căreia situația proiectelor este următoarea: 1 proiect declarat neeligibil, 2 proiecte declarate neconforme și 5 proiecte retrase înainte de finalizarea evaluării. Deci, suma rămasă disponibilă pentru această Măsură este de 272.489,81 euro. Conform Raportului de Selectie nr.263/10.08.2023, au fost selectate 8 proiecte in valoare de 263.060 euro. Valoarea ramasa este de 9.429,81 euro. În urma apelurilor de selecție deschise pană în prezent a rămas disponibilă valoarea de 51.988,41 euro, valoare pentru care se va deschide un nou Apel de selecție în luna Mai 2024. </t>
    </r>
    <r>
      <rPr>
        <sz val="10"/>
        <color rgb="FFC00000"/>
        <rFont val="Calibri"/>
        <family val="2"/>
        <scheme val="minor"/>
      </rPr>
      <t>Conform Notei de aprobare privind modificarea de SDL nr. 1-Simplă  anul 2024( Nr. 151591/08.04.2024 emisă de Ministerul Agriculturii și Devoltării Rurale) se aprobă majorarea alocării financiare pentru Măsura M3/6B Dezvoltarea Satelor de la 751.362,81 euro la 904.756,77 euro.DECI, valoarea disponibilă pentru această măsură este de 205.382,37 euro</t>
    </r>
  </si>
  <si>
    <t>Suma ce va fi lansată 
(2024)</t>
  </si>
  <si>
    <t>Calendar lansări apeluri de selecție 2024</t>
  </si>
  <si>
    <r>
      <t xml:space="preserve">In urma notei de aprobare nr. 201587 din 08.09.2022 privind propunerea de modificare a SDL Nr. 1/2022, administrativă, a fost alocata suma de  61.092,57 euro din Fondurile de tranzitie -EURI , urmand va fi deschisa o noua sesiune in curand. Sesiunea va fi deschisa in perioada 06.03.2023 - 08.05.2023. A fost prelungita pana pe data de 03.07.2023.Pentru că nu a fost depus nici un proiect până la data de 03.07.2023, sesiunea de depunere se prelungește până la data de 04.09.2023. În data de 29.09.2023, conform </t>
    </r>
    <r>
      <rPr>
        <b/>
        <sz val="11"/>
        <rFont val="Calibri"/>
        <family val="2"/>
        <scheme val="minor"/>
      </rPr>
      <t>Raportului de selecție nr.334/29.09.2023 afost selectat un proiect în valoare de 61.092,00 euro</t>
    </r>
    <r>
      <rPr>
        <sz val="11"/>
        <rFont val="Calibri"/>
        <family val="2"/>
        <scheme val="minor"/>
      </rPr>
      <t xml:space="preserve">.
In data de 23.10.2023 a fost emis de către OJFIR Mehedinți Formularul E1.2.1L Fișă de verificare a încadrării priectului din care rezultă că Proiectul a fost declarat NECONFORM. Deci, conform acestui Formular și conform Notei nr. 432/21.11.2023 emisă de Gal Platoul Mehedinți valoarea rămasă disponibilă pentru această măsură este de 61.092,57 euro. In perioada 18.12.2023 - 27.12.2023 a fost redeschis apelul. </t>
    </r>
    <r>
      <rPr>
        <b/>
        <sz val="11"/>
        <rFont val="Calibri"/>
        <family val="2"/>
        <scheme val="minor"/>
      </rPr>
      <t>Conform Raportului de Selectie nr.53/05.02.2024 a fost selectat 1 proiect in valoare de 61.092 euro</t>
    </r>
    <r>
      <rPr>
        <sz val="11"/>
        <rFont val="Calibri"/>
        <family val="2"/>
        <scheme val="minor"/>
      </rPr>
      <t>. Valoarea ramasa este de 0,57 euro.</t>
    </r>
  </si>
</sst>
</file>

<file path=xl/styles.xml><?xml version="1.0" encoding="utf-8"?>
<styleSheet xmlns="http://schemas.openxmlformats.org/spreadsheetml/2006/main">
  <numFmts count="5">
    <numFmt numFmtId="164" formatCode="_-* #,##0.00\ _l_e_i_-;\-* #,##0.00\ _l_e_i_-;_-* &quot;-&quot;??\ _l_e_i_-;_-@_-"/>
    <numFmt numFmtId="165" formatCode="&quot; &quot;#,##0.00&quot;     &quot;;&quot;-&quot;#,##0.00&quot;     &quot;;&quot; -&quot;00&quot;     &quot;;&quot; &quot;@&quot; &quot;"/>
    <numFmt numFmtId="166" formatCode="&quot; &quot;#,##0.00&quot;    &quot;;&quot;-&quot;#,##0.00&quot;    &quot;;&quot; -&quot;00&quot;    &quot;;&quot; &quot;@&quot; &quot;"/>
    <numFmt numFmtId="167" formatCode="&quot; &quot;#,##0.00&quot; &quot;[$lei]&quot; &quot;;&quot;-&quot;#,##0.00&quot; &quot;[$lei]&quot; &quot;;&quot; -&quot;00&quot; &quot;[$lei]&quot; &quot;;&quot; &quot;@&quot; &quot;"/>
    <numFmt numFmtId="168" formatCode="&quot; &quot;#,##0.00&quot; zł &quot;;&quot;-&quot;#,##0.00&quot; zł &quot;;&quot; -&quot;00&quot; zł &quot;;&quot; &quot;@&quot; &quot;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 CE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double"/>
      <sz val="14"/>
      <name val="Calibri"/>
      <family val="2"/>
    </font>
    <font>
      <sz val="10.5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7">
    <xf numFmtId="0" fontId="0" fillId="0" borderId="0"/>
    <xf numFmtId="0" fontId="3" fillId="0" borderId="0" applyNumberFormat="0" applyFill="0" applyBorder="0" applyAlignment="0" applyProtection="0"/>
    <xf numFmtId="0" fontId="4" fillId="2" borderId="22" applyNumberFormat="0" applyAlignment="0" applyProtection="0"/>
    <xf numFmtId="0" fontId="6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22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Border="0" applyProtection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 wrapText="1"/>
    </xf>
    <xf numFmtId="0" fontId="3" fillId="5" borderId="9" xfId="1" applyFill="1" applyBorder="1" applyAlignment="1">
      <alignment horizontal="center" vertical="center" wrapText="1"/>
    </xf>
    <xf numFmtId="4" fontId="11" fillId="5" borderId="9" xfId="2" applyNumberFormat="1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4" fontId="11" fillId="5" borderId="7" xfId="2" applyNumberFormat="1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horizontal="center" vertical="center" wrapText="1"/>
    </xf>
    <xf numFmtId="3" fontId="12" fillId="6" borderId="12" xfId="2" applyNumberFormat="1" applyFont="1" applyFill="1" applyBorder="1" applyAlignment="1">
      <alignment horizontal="center" vertical="center" wrapText="1"/>
    </xf>
    <xf numFmtId="4" fontId="11" fillId="5" borderId="7" xfId="0" applyNumberFormat="1" applyFont="1" applyFill="1" applyBorder="1" applyAlignment="1">
      <alignment horizontal="right" vertical="center"/>
    </xf>
    <xf numFmtId="4" fontId="9" fillId="6" borderId="12" xfId="0" applyNumberFormat="1" applyFont="1" applyFill="1" applyBorder="1" applyAlignment="1">
      <alignment horizontal="right" vertical="center"/>
    </xf>
    <xf numFmtId="0" fontId="11" fillId="4" borderId="13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10" fontId="5" fillId="6" borderId="12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9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4" fontId="17" fillId="5" borderId="9" xfId="2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3" fontId="14" fillId="5" borderId="7" xfId="2" applyNumberFormat="1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4" fontId="18" fillId="5" borderId="6" xfId="2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/>
    </xf>
    <xf numFmtId="3" fontId="14" fillId="5" borderId="9" xfId="2" applyNumberFormat="1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/>
    </xf>
    <xf numFmtId="0" fontId="15" fillId="6" borderId="12" xfId="2" applyFont="1" applyFill="1" applyBorder="1" applyAlignment="1">
      <alignment horizontal="center" vertical="center" wrapText="1"/>
    </xf>
    <xf numFmtId="3" fontId="15" fillId="6" borderId="12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3" fontId="13" fillId="0" borderId="7" xfId="0" applyNumberFormat="1" applyFont="1" applyBorder="1" applyAlignment="1">
      <alignment horizontal="center" vertical="center"/>
    </xf>
    <xf numFmtId="3" fontId="13" fillId="5" borderId="7" xfId="0" applyNumberFormat="1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/>
    </xf>
    <xf numFmtId="3" fontId="13" fillId="5" borderId="9" xfId="0" applyNumberFormat="1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4" fontId="14" fillId="5" borderId="9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10" fontId="17" fillId="6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21" fillId="0" borderId="0" xfId="0" applyFont="1" applyAlignment="1">
      <alignment vertical="center"/>
    </xf>
    <xf numFmtId="0" fontId="20" fillId="0" borderId="12" xfId="0" applyFont="1" applyBorder="1"/>
    <xf numFmtId="4" fontId="20" fillId="0" borderId="12" xfId="0" applyNumberFormat="1" applyFont="1" applyBorder="1"/>
    <xf numFmtId="4" fontId="19" fillId="5" borderId="7" xfId="0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3" fontId="25" fillId="4" borderId="18" xfId="0" applyNumberFormat="1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5" borderId="7" xfId="0" applyFont="1" applyFill="1" applyBorder="1" applyAlignment="1">
      <alignment vertical="center"/>
    </xf>
    <xf numFmtId="4" fontId="11" fillId="5" borderId="7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5" xfId="3" applyFont="1" applyFill="1" applyBorder="1" applyAlignment="1">
      <alignment horizontal="center" vertical="center" wrapText="1"/>
    </xf>
    <xf numFmtId="4" fontId="11" fillId="4" borderId="2" xfId="3" applyNumberFormat="1" applyFont="1" applyFill="1" applyBorder="1" applyAlignment="1">
      <alignment horizontal="center" vertical="center" wrapText="1"/>
    </xf>
    <xf numFmtId="4" fontId="11" fillId="4" borderId="5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</cellXfs>
  <cellStyles count="127">
    <cellStyle name="Bad" xfId="3" builtinId="27"/>
    <cellStyle name="Comma 2" xfId="4"/>
    <cellStyle name="Comma 2 2" xfId="5"/>
    <cellStyle name="Comma 2 2 2" xfId="6"/>
    <cellStyle name="Comma 2 2 2 2" xfId="7"/>
    <cellStyle name="Comma 2 2 3" xfId="8"/>
    <cellStyle name="Comma 2 3" xfId="9"/>
    <cellStyle name="Comma 2 3 2" xfId="10"/>
    <cellStyle name="Comma 2 4" xfId="11"/>
    <cellStyle name="Comma 2 4 2" xfId="12"/>
    <cellStyle name="Comma 2 5" xfId="13"/>
    <cellStyle name="Comma 2 6" xfId="14"/>
    <cellStyle name="Comma 2 7" xfId="15"/>
    <cellStyle name="Comma 3" xfId="16"/>
    <cellStyle name="Comma 3 2" xfId="17"/>
    <cellStyle name="Comma 3 2 2" xfId="18"/>
    <cellStyle name="Comma 3 3" xfId="19"/>
    <cellStyle name="Comma 4" xfId="20"/>
    <cellStyle name="Comma 5" xfId="21"/>
    <cellStyle name="Comma 6" xfId="22"/>
    <cellStyle name="Currency 2" xfId="23"/>
    <cellStyle name="Currency 2 2" xfId="24"/>
    <cellStyle name="Currency 3" xfId="25"/>
    <cellStyle name="Currency 4" xfId="26"/>
    <cellStyle name="Hyperlink" xfId="1" builtinId="8"/>
    <cellStyle name="Hyperlink 2" xfId="27"/>
    <cellStyle name="Hyperlink 3" xfId="28"/>
    <cellStyle name="Input" xfId="2" builtinId="20"/>
    <cellStyle name="Input 2" xfId="29"/>
    <cellStyle name="Normal" xfId="0" builtinId="0"/>
    <cellStyle name="Normal 18" xfId="30"/>
    <cellStyle name="Normal 18 2" xfId="31"/>
    <cellStyle name="Normal 18 2 2" xfId="32"/>
    <cellStyle name="Normal 18 2 2 2" xfId="33"/>
    <cellStyle name="Normal 18 2 2 2 2" xfId="34"/>
    <cellStyle name="Normal 18 2 2 2 3" xfId="35"/>
    <cellStyle name="Normal 18 2 2 3" xfId="36"/>
    <cellStyle name="Normal 18 2 2 3 2" xfId="37"/>
    <cellStyle name="Normal 18 2 2 4" xfId="38"/>
    <cellStyle name="Normal 18 2 2 5" xfId="39"/>
    <cellStyle name="Normal 18 2 2 6" xfId="40"/>
    <cellStyle name="Normal 18 2 2 7" xfId="41"/>
    <cellStyle name="Normal 18 2 3" xfId="42"/>
    <cellStyle name="Normal 18 2 3 2" xfId="43"/>
    <cellStyle name="Normal 18 2 3 3" xfId="44"/>
    <cellStyle name="Normal 18 2 4" xfId="45"/>
    <cellStyle name="Normal 18 2 4 2" xfId="46"/>
    <cellStyle name="Normal 18 2 5" xfId="47"/>
    <cellStyle name="Normal 18 2 6" xfId="48"/>
    <cellStyle name="Normal 18 2 7" xfId="49"/>
    <cellStyle name="Normal 18 2 8" xfId="50"/>
    <cellStyle name="Normal 18 3" xfId="51"/>
    <cellStyle name="Normal 18 3 2" xfId="52"/>
    <cellStyle name="Normal 18 3 2 2" xfId="53"/>
    <cellStyle name="Normal 18 3 2 3" xfId="54"/>
    <cellStyle name="Normal 18 3 3" xfId="55"/>
    <cellStyle name="Normal 18 3 3 2" xfId="56"/>
    <cellStyle name="Normal 18 3 4" xfId="57"/>
    <cellStyle name="Normal 18 3 5" xfId="58"/>
    <cellStyle name="Normal 18 3 6" xfId="59"/>
    <cellStyle name="Normal 18 3 7" xfId="60"/>
    <cellStyle name="Normal 18 4" xfId="61"/>
    <cellStyle name="Normal 18 4 2" xfId="62"/>
    <cellStyle name="Normal 18 4 3" xfId="63"/>
    <cellStyle name="Normal 18 5" xfId="64"/>
    <cellStyle name="Normal 18 5 2" xfId="65"/>
    <cellStyle name="Normal 18 6" xfId="66"/>
    <cellStyle name="Normal 18 7" xfId="67"/>
    <cellStyle name="Normal 18 8" xfId="68"/>
    <cellStyle name="Normal 18 9" xfId="69"/>
    <cellStyle name="Normal 2" xfId="70"/>
    <cellStyle name="Normal 2 2" xfId="71"/>
    <cellStyle name="Normal 2 2 2" xfId="72"/>
    <cellStyle name="Normal 2 2 2 2" xfId="73"/>
    <cellStyle name="Normal 2 2 2 2 2" xfId="74"/>
    <cellStyle name="Normal 2 2 2 2 3" xfId="75"/>
    <cellStyle name="Normal 2 2 2 3" xfId="76"/>
    <cellStyle name="Normal 2 2 2 3 2" xfId="77"/>
    <cellStyle name="Normal 2 2 2 4" xfId="78"/>
    <cellStyle name="Normal 2 2 2 5" xfId="79"/>
    <cellStyle name="Normal 2 2 2 6" xfId="80"/>
    <cellStyle name="Normal 2 2 2 7" xfId="81"/>
    <cellStyle name="Normal 2 2 3" xfId="82"/>
    <cellStyle name="Normal 2 2 3 2" xfId="83"/>
    <cellStyle name="Normal 2 2 3 3" xfId="84"/>
    <cellStyle name="Normal 2 2 4" xfId="85"/>
    <cellStyle name="Normal 2 2 4 2" xfId="86"/>
    <cellStyle name="Normal 2 2 5" xfId="87"/>
    <cellStyle name="Normal 2 2 5 2" xfId="88"/>
    <cellStyle name="Normal 2 2 6" xfId="89"/>
    <cellStyle name="Normal 2 2 7" xfId="90"/>
    <cellStyle name="Normal 2 2 8" xfId="91"/>
    <cellStyle name="Normal 2 3" xfId="92"/>
    <cellStyle name="Normal 2 3 2" xfId="93"/>
    <cellStyle name="Normal 2 3 2 2" xfId="94"/>
    <cellStyle name="Normal 2 3 2 3" xfId="95"/>
    <cellStyle name="Normal 2 3 3" xfId="96"/>
    <cellStyle name="Normal 2 3 3 2" xfId="97"/>
    <cellStyle name="Normal 2 3 4" xfId="98"/>
    <cellStyle name="Normal 2 3 5" xfId="99"/>
    <cellStyle name="Normal 2 3 6" xfId="100"/>
    <cellStyle name="Normal 2 3 7" xfId="101"/>
    <cellStyle name="Normal 2 4" xfId="102"/>
    <cellStyle name="Normal 2 4 2" xfId="103"/>
    <cellStyle name="Normal 2 4 3" xfId="104"/>
    <cellStyle name="Normal 2 5" xfId="105"/>
    <cellStyle name="Normal 2 5 2" xfId="106"/>
    <cellStyle name="Normal 2 6" xfId="107"/>
    <cellStyle name="Normal 2 6 2" xfId="108"/>
    <cellStyle name="Normal 2 7" xfId="109"/>
    <cellStyle name="Normal 2 8" xfId="110"/>
    <cellStyle name="Normal 2 9" xfId="111"/>
    <cellStyle name="Normal 3" xfId="112"/>
    <cellStyle name="Normal 3 2" xfId="113"/>
    <cellStyle name="Normal 3 2 2" xfId="114"/>
    <cellStyle name="Normal 3 2 3" xfId="115"/>
    <cellStyle name="Normal 3 3" xfId="116"/>
    <cellStyle name="Normal 3 3 2" xfId="117"/>
    <cellStyle name="Normal 3 4" xfId="118"/>
    <cellStyle name="Normal 3 4 2" xfId="119"/>
    <cellStyle name="Normal 3 5" xfId="120"/>
    <cellStyle name="Normal 3 6" xfId="121"/>
    <cellStyle name="Normal 3 7" xfId="122"/>
    <cellStyle name="Normal 4" xfId="123"/>
    <cellStyle name="Normal 5" xfId="124"/>
    <cellStyle name="Percent 2" xfId="125"/>
    <cellStyle name="Percent 3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9" zoomScale="85" zoomScaleSheetLayoutView="100" workbookViewId="0">
      <selection sqref="A1:Q14"/>
    </sheetView>
  </sheetViews>
  <sheetFormatPr defaultColWidth="9" defaultRowHeight="15"/>
  <cols>
    <col min="5" max="5" width="11.85546875" customWidth="1"/>
    <col min="7" max="7" width="0" hidden="1" customWidth="1"/>
    <col min="8" max="8" width="10.7109375" hidden="1" customWidth="1"/>
    <col min="9" max="9" width="11.5703125" customWidth="1"/>
    <col min="10" max="10" width="13" customWidth="1"/>
    <col min="11" max="12" width="10.5703125" customWidth="1"/>
    <col min="13" max="13" width="11.7109375" customWidth="1"/>
    <col min="16" max="16" width="12.140625" customWidth="1"/>
    <col min="17" max="17" width="68" customWidth="1"/>
  </cols>
  <sheetData>
    <row r="1" spans="1:17">
      <c r="A1" s="32" t="s">
        <v>0</v>
      </c>
      <c r="B1" s="1"/>
      <c r="C1" s="1"/>
      <c r="D1" s="1"/>
      <c r="E1" s="7"/>
      <c r="F1" s="5"/>
      <c r="G1" s="33"/>
      <c r="H1" s="33"/>
      <c r="I1" s="33"/>
      <c r="J1" s="33"/>
      <c r="K1" s="33"/>
      <c r="L1" s="33"/>
      <c r="M1" s="5"/>
      <c r="O1" s="55"/>
      <c r="P1" s="56"/>
    </row>
    <row r="2" spans="1:17">
      <c r="A2" s="32" t="s">
        <v>42</v>
      </c>
      <c r="B2" s="1" t="s">
        <v>44</v>
      </c>
      <c r="C2" s="1" t="s">
        <v>43</v>
      </c>
      <c r="D2" s="1"/>
      <c r="E2" s="7"/>
      <c r="F2" s="5"/>
      <c r="G2" s="33"/>
      <c r="H2" s="33"/>
      <c r="I2" s="33"/>
      <c r="J2" s="33"/>
      <c r="K2" s="33"/>
      <c r="L2" s="33"/>
      <c r="M2" s="5"/>
      <c r="O2" s="55"/>
      <c r="P2" s="56"/>
    </row>
    <row r="3" spans="1:17" ht="18.75">
      <c r="A3" s="5"/>
      <c r="B3" s="4"/>
      <c r="C3" s="6"/>
      <c r="D3" s="6"/>
      <c r="E3" s="7"/>
      <c r="F3" s="4" t="s">
        <v>52</v>
      </c>
      <c r="G3" s="8"/>
      <c r="H3" s="8"/>
      <c r="I3" s="8"/>
      <c r="J3" s="57"/>
      <c r="N3" s="57" t="s">
        <v>1</v>
      </c>
    </row>
    <row r="4" spans="1:17">
      <c r="A4" s="5"/>
      <c r="B4" s="5"/>
      <c r="C4" s="5"/>
      <c r="E4" s="7"/>
      <c r="F4" s="5"/>
    </row>
    <row r="5" spans="1:17">
      <c r="A5" s="103" t="s">
        <v>2</v>
      </c>
      <c r="B5" s="93" t="s">
        <v>3</v>
      </c>
      <c r="C5" s="93" t="s">
        <v>4</v>
      </c>
      <c r="D5" s="95" t="s">
        <v>5</v>
      </c>
      <c r="E5" s="93" t="s">
        <v>6</v>
      </c>
      <c r="F5" s="101" t="s">
        <v>7</v>
      </c>
      <c r="G5" s="34" t="s">
        <v>8</v>
      </c>
      <c r="H5" s="34" t="s">
        <v>9</v>
      </c>
      <c r="I5" s="34" t="s">
        <v>10</v>
      </c>
      <c r="J5" s="34" t="s">
        <v>11</v>
      </c>
      <c r="K5" s="34" t="s">
        <v>12</v>
      </c>
      <c r="L5" s="86" t="s">
        <v>37</v>
      </c>
      <c r="M5" s="91" t="s">
        <v>13</v>
      </c>
      <c r="N5" s="93" t="s">
        <v>14</v>
      </c>
      <c r="O5" s="95" t="s">
        <v>15</v>
      </c>
      <c r="P5" s="97" t="s">
        <v>16</v>
      </c>
      <c r="Q5" s="99" t="s">
        <v>17</v>
      </c>
    </row>
    <row r="6" spans="1:17" ht="72" customHeight="1">
      <c r="A6" s="104"/>
      <c r="B6" s="94"/>
      <c r="C6" s="94"/>
      <c r="D6" s="96"/>
      <c r="E6" s="94"/>
      <c r="F6" s="102"/>
      <c r="G6" s="16" t="s">
        <v>18</v>
      </c>
      <c r="H6" s="16" t="s">
        <v>18</v>
      </c>
      <c r="I6" s="16" t="s">
        <v>19</v>
      </c>
      <c r="J6" s="16" t="s">
        <v>19</v>
      </c>
      <c r="K6" s="16" t="s">
        <v>20</v>
      </c>
      <c r="L6" s="78" t="s">
        <v>51</v>
      </c>
      <c r="M6" s="92"/>
      <c r="N6" s="94"/>
      <c r="O6" s="96"/>
      <c r="P6" s="98"/>
      <c r="Q6" s="100"/>
    </row>
    <row r="7" spans="1:17" ht="235.5" customHeight="1">
      <c r="A7" s="35">
        <v>111</v>
      </c>
      <c r="B7" s="36" t="s">
        <v>21</v>
      </c>
      <c r="C7" s="37" t="s">
        <v>22</v>
      </c>
      <c r="D7" s="38" t="s">
        <v>23</v>
      </c>
      <c r="E7" s="39">
        <f>M12</f>
        <v>1521312.81</v>
      </c>
      <c r="F7" s="40" t="s">
        <v>24</v>
      </c>
      <c r="G7" s="41">
        <v>212691</v>
      </c>
      <c r="H7" s="41"/>
      <c r="I7" s="41">
        <v>167691</v>
      </c>
      <c r="J7" s="41">
        <v>30000</v>
      </c>
      <c r="K7" s="58"/>
      <c r="L7" s="58"/>
      <c r="M7" s="59">
        <v>135000</v>
      </c>
      <c r="N7" s="60"/>
      <c r="O7" s="61">
        <v>13</v>
      </c>
      <c r="P7" s="62">
        <v>195000</v>
      </c>
      <c r="Q7" s="63" t="s">
        <v>25</v>
      </c>
    </row>
    <row r="8" spans="1:17" ht="287.25" customHeight="1">
      <c r="A8" s="42"/>
      <c r="B8" s="43"/>
      <c r="C8" s="44"/>
      <c r="D8" s="45"/>
      <c r="E8" s="46"/>
      <c r="F8" s="40" t="s">
        <v>26</v>
      </c>
      <c r="G8" s="41">
        <v>180000</v>
      </c>
      <c r="H8" s="41"/>
      <c r="I8" s="41"/>
      <c r="J8" s="41">
        <v>120000</v>
      </c>
      <c r="K8" s="58"/>
      <c r="L8" s="58"/>
      <c r="M8" s="84">
        <v>386606.04</v>
      </c>
      <c r="N8" s="60"/>
      <c r="O8" s="61">
        <v>19</v>
      </c>
      <c r="P8" s="62" t="s">
        <v>45</v>
      </c>
      <c r="Q8" s="64" t="s">
        <v>47</v>
      </c>
    </row>
    <row r="9" spans="1:17" ht="363" customHeight="1">
      <c r="A9" s="42"/>
      <c r="B9" s="43"/>
      <c r="C9" s="44"/>
      <c r="D9" s="47"/>
      <c r="E9" s="46"/>
      <c r="F9" s="40" t="s">
        <v>27</v>
      </c>
      <c r="G9" s="41"/>
      <c r="H9" s="41"/>
      <c r="I9" s="41"/>
      <c r="J9" s="41"/>
      <c r="K9" s="65">
        <v>272489.81</v>
      </c>
      <c r="L9" s="65" t="s">
        <v>46</v>
      </c>
      <c r="M9" s="84">
        <v>904756.77</v>
      </c>
      <c r="N9" s="66"/>
      <c r="O9" s="61">
        <v>24</v>
      </c>
      <c r="P9" s="62">
        <f>478873+263060</f>
        <v>741933</v>
      </c>
      <c r="Q9" s="85" t="s">
        <v>50</v>
      </c>
    </row>
    <row r="10" spans="1:17" ht="176.25" customHeight="1">
      <c r="A10" s="42"/>
      <c r="B10" s="43"/>
      <c r="C10" s="44"/>
      <c r="D10" s="47"/>
      <c r="E10" s="46"/>
      <c r="F10" s="40" t="s">
        <v>28</v>
      </c>
      <c r="G10" s="41">
        <v>35000</v>
      </c>
      <c r="H10" s="41">
        <v>35000</v>
      </c>
      <c r="I10" s="41"/>
      <c r="J10" s="41"/>
      <c r="K10" s="58"/>
      <c r="L10" s="58"/>
      <c r="M10" s="67">
        <v>26863</v>
      </c>
      <c r="N10" s="60"/>
      <c r="O10" s="61">
        <v>1</v>
      </c>
      <c r="P10" s="62">
        <v>26863</v>
      </c>
      <c r="Q10" s="63" t="s">
        <v>29</v>
      </c>
    </row>
    <row r="11" spans="1:17" ht="162.94999999999999" customHeight="1">
      <c r="A11" s="42"/>
      <c r="B11" s="43"/>
      <c r="C11" s="48"/>
      <c r="D11" s="49"/>
      <c r="E11" s="46"/>
      <c r="F11" s="50" t="s">
        <v>30</v>
      </c>
      <c r="G11" s="51"/>
      <c r="H11" s="51"/>
      <c r="I11" s="51"/>
      <c r="J11" s="51">
        <v>68087</v>
      </c>
      <c r="K11" s="58"/>
      <c r="L11" s="79"/>
      <c r="M11" s="68">
        <v>68087</v>
      </c>
      <c r="N11" s="69"/>
      <c r="O11" s="70">
        <v>1</v>
      </c>
      <c r="P11" s="71">
        <v>68087</v>
      </c>
      <c r="Q11" s="63" t="s">
        <v>31</v>
      </c>
    </row>
    <row r="12" spans="1:17" ht="48.75" customHeight="1">
      <c r="A12" s="52"/>
      <c r="B12" s="53" t="s">
        <v>32</v>
      </c>
      <c r="C12" s="53"/>
      <c r="D12" s="53"/>
      <c r="E12" s="53"/>
      <c r="F12" s="53"/>
      <c r="G12" s="54"/>
      <c r="H12" s="54"/>
      <c r="I12" s="54"/>
      <c r="J12" s="54"/>
      <c r="K12" s="58"/>
      <c r="L12" s="79"/>
      <c r="M12" s="72">
        <f>SUM(M7:M11)</f>
        <v>1521312.81</v>
      </c>
      <c r="N12" s="73">
        <v>1</v>
      </c>
      <c r="O12" s="74">
        <f>SUM(O7:O11)</f>
        <v>58</v>
      </c>
      <c r="P12" s="75" t="s">
        <v>49</v>
      </c>
      <c r="Q12" s="76"/>
    </row>
    <row r="13" spans="1:17">
      <c r="P13" s="77"/>
    </row>
  </sheetData>
  <mergeCells count="11">
    <mergeCell ref="F5:F6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</mergeCells>
  <pageMargins left="0.31496062992126" right="0.31496062992126" top="0.74803149606299191" bottom="0.74803149606299191" header="0.31496062992126" footer="0.31496062992126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"/>
  <sheetViews>
    <sheetView topLeftCell="A10" zoomScale="115" zoomScaleSheetLayoutView="100" workbookViewId="0">
      <selection sqref="A1:T8"/>
    </sheetView>
  </sheetViews>
  <sheetFormatPr defaultColWidth="9" defaultRowHeight="15"/>
  <cols>
    <col min="3" max="3" width="12.85546875" customWidth="1"/>
    <col min="5" max="5" width="10.42578125" customWidth="1"/>
    <col min="7" max="7" width="11.140625" customWidth="1"/>
    <col min="8" max="11" width="0" hidden="1" customWidth="1"/>
    <col min="12" max="12" width="11.5703125" hidden="1" customWidth="1"/>
    <col min="13" max="14" width="11.5703125" customWidth="1"/>
    <col min="15" max="15" width="9.85546875" customWidth="1"/>
    <col min="16" max="16" width="11.140625" customWidth="1"/>
    <col min="19" max="19" width="11.140625" customWidth="1"/>
    <col min="20" max="20" width="65.140625" customWidth="1"/>
  </cols>
  <sheetData>
    <row r="1" spans="1:20">
      <c r="A1" s="32" t="s">
        <v>0</v>
      </c>
      <c r="B1" s="1"/>
      <c r="C1" s="1"/>
      <c r="D1" s="1"/>
    </row>
    <row r="2" spans="1:20">
      <c r="A2" s="2"/>
      <c r="B2" s="2" t="s">
        <v>33</v>
      </c>
      <c r="C2" s="3" t="s">
        <v>48</v>
      </c>
      <c r="D2" s="2"/>
      <c r="P2" s="7" t="s">
        <v>34</v>
      </c>
    </row>
    <row r="3" spans="1:20" ht="18.75">
      <c r="A3" s="1"/>
      <c r="B3" s="1"/>
      <c r="C3" s="1"/>
      <c r="D3" s="1"/>
      <c r="F3" s="81" t="s">
        <v>41</v>
      </c>
      <c r="J3">
        <v>2024</v>
      </c>
      <c r="N3" s="80"/>
      <c r="P3" s="7"/>
    </row>
    <row r="4" spans="1:20" ht="18.75">
      <c r="A4" s="5"/>
      <c r="B4" s="4"/>
      <c r="C4" s="6"/>
      <c r="D4" s="6"/>
      <c r="E4" s="7"/>
      <c r="F4" s="4"/>
      <c r="G4" s="8"/>
    </row>
    <row r="5" spans="1:20" ht="63.75" customHeight="1">
      <c r="A5" s="9" t="s">
        <v>35</v>
      </c>
      <c r="B5" s="10" t="s">
        <v>3</v>
      </c>
      <c r="C5" s="10" t="s">
        <v>4</v>
      </c>
      <c r="D5" s="11" t="s">
        <v>5</v>
      </c>
      <c r="E5" s="10" t="s">
        <v>6</v>
      </c>
      <c r="F5" s="10" t="s">
        <v>7</v>
      </c>
      <c r="G5" s="12" t="s">
        <v>36</v>
      </c>
      <c r="H5" s="12" t="s">
        <v>37</v>
      </c>
      <c r="I5" s="12" t="s">
        <v>12</v>
      </c>
      <c r="J5" s="12" t="s">
        <v>38</v>
      </c>
      <c r="K5" s="12" t="s">
        <v>8</v>
      </c>
      <c r="L5" s="12" t="s">
        <v>39</v>
      </c>
      <c r="M5" s="12" t="s">
        <v>40</v>
      </c>
      <c r="N5" s="12" t="s">
        <v>11</v>
      </c>
      <c r="O5" s="12" t="s">
        <v>9</v>
      </c>
      <c r="P5" s="91" t="s">
        <v>13</v>
      </c>
      <c r="Q5" s="105" t="s">
        <v>14</v>
      </c>
      <c r="R5" s="107" t="s">
        <v>15</v>
      </c>
      <c r="S5" s="97" t="s">
        <v>16</v>
      </c>
      <c r="T5" s="28" t="s">
        <v>17</v>
      </c>
    </row>
    <row r="6" spans="1:20" ht="60">
      <c r="A6" s="13"/>
      <c r="B6" s="14"/>
      <c r="C6" s="14"/>
      <c r="D6" s="15"/>
      <c r="E6" s="14"/>
      <c r="F6" s="14"/>
      <c r="G6" s="16" t="s">
        <v>20</v>
      </c>
      <c r="H6" s="16" t="s">
        <v>20</v>
      </c>
      <c r="I6" s="16" t="s">
        <v>20</v>
      </c>
      <c r="J6" s="16" t="s">
        <v>20</v>
      </c>
      <c r="K6" s="16" t="s">
        <v>20</v>
      </c>
      <c r="L6" s="16" t="s">
        <v>20</v>
      </c>
      <c r="M6" s="16" t="s">
        <v>20</v>
      </c>
      <c r="N6" s="16" t="s">
        <v>20</v>
      </c>
      <c r="O6" s="16" t="s">
        <v>20</v>
      </c>
      <c r="P6" s="92"/>
      <c r="Q6" s="106"/>
      <c r="R6" s="108"/>
      <c r="S6" s="98"/>
      <c r="T6" s="29"/>
    </row>
    <row r="7" spans="1:20" ht="280.5" customHeight="1">
      <c r="A7" s="17">
        <v>111</v>
      </c>
      <c r="B7" s="18" t="s">
        <v>21</v>
      </c>
      <c r="C7" s="18" t="s">
        <v>22</v>
      </c>
      <c r="D7" s="19" t="s">
        <v>23</v>
      </c>
      <c r="E7" s="20">
        <v>61092.57</v>
      </c>
      <c r="F7" s="21" t="s">
        <v>28</v>
      </c>
      <c r="G7" s="22">
        <v>61092.57</v>
      </c>
      <c r="H7" s="22"/>
      <c r="I7" s="22"/>
      <c r="J7" s="22"/>
      <c r="K7" s="22"/>
      <c r="L7" s="22"/>
      <c r="M7" s="22"/>
      <c r="N7" s="22"/>
      <c r="O7" s="22">
        <v>61092.57</v>
      </c>
      <c r="P7" s="26">
        <v>61092.57</v>
      </c>
      <c r="Q7" s="87"/>
      <c r="R7" s="89">
        <v>2</v>
      </c>
      <c r="S7" s="90">
        <f>61092+61092</f>
        <v>122184</v>
      </c>
      <c r="T7" s="88" t="s">
        <v>53</v>
      </c>
    </row>
    <row r="8" spans="1:20">
      <c r="A8" s="23"/>
      <c r="B8" s="24" t="s">
        <v>32</v>
      </c>
      <c r="C8" s="24"/>
      <c r="D8" s="24"/>
      <c r="E8" s="24"/>
      <c r="F8" s="24"/>
      <c r="G8" s="25"/>
      <c r="H8" s="25"/>
      <c r="I8" s="25"/>
      <c r="J8" s="25"/>
      <c r="K8" s="25"/>
      <c r="L8" s="25"/>
      <c r="M8" s="25"/>
      <c r="N8" s="25"/>
      <c r="O8" s="25"/>
      <c r="P8" s="27">
        <v>61092.57</v>
      </c>
      <c r="Q8" s="30">
        <f>P8/E7</f>
        <v>1</v>
      </c>
      <c r="R8" s="82">
        <f>R7</f>
        <v>2</v>
      </c>
      <c r="S8" s="83">
        <f>S7</f>
        <v>122184</v>
      </c>
      <c r="T8" s="31"/>
    </row>
  </sheetData>
  <mergeCells count="4">
    <mergeCell ref="P5:P6"/>
    <mergeCell ref="Q5:Q6"/>
    <mergeCell ref="R5:R6"/>
    <mergeCell ref="S5:S6"/>
  </mergeCells>
  <pageMargins left="0.70866141732283505" right="0.70866141732283505" top="0.74803149606299191" bottom="0.74803149606299191" header="0.31496062992126" footer="0.31496062992126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 - FEADR</vt:lpstr>
      <vt:lpstr>CALENDAR - EURI</vt:lpstr>
      <vt:lpstr>'CALENDAR - FEADR'!Print_Area</vt:lpstr>
      <vt:lpstr>'CALENDAR - FEADR'!Print_Titles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iancu</dc:creator>
  <cp:lastModifiedBy>ASUS</cp:lastModifiedBy>
  <cp:lastPrinted>2024-05-14T05:39:00Z</cp:lastPrinted>
  <dcterms:created xsi:type="dcterms:W3CDTF">2006-09-16T00:00:00Z</dcterms:created>
  <dcterms:modified xsi:type="dcterms:W3CDTF">2024-05-27T06:27:11Z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0A5A336F063C4C7BA011F5A3716F73C5_13</vt:lpwstr>
  </property>
  <property fmtid="{D5CDD505-2E9C-101B-9397-08002B2CF9AE}" pid="3" name="KSOProductBuildVer">
    <vt:lpwstr>1033-12.2.0.13215</vt:lpwstr>
  </property>
</Properties>
</file>